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Лист1" sheetId="1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/>
  <c r="B195"/>
  <c r="A195"/>
  <c r="B185"/>
  <c r="A185"/>
  <c r="L184"/>
  <c r="J184"/>
  <c r="J195" s="1"/>
  <c r="I184"/>
  <c r="I195" s="1"/>
  <c r="H184"/>
  <c r="H195" s="1"/>
  <c r="G184"/>
  <c r="F184"/>
  <c r="F195" s="1"/>
  <c r="B176"/>
  <c r="A176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B90"/>
  <c r="A90"/>
  <c r="L89"/>
  <c r="J89"/>
  <c r="J100" s="1"/>
  <c r="I89"/>
  <c r="H89"/>
  <c r="G89"/>
  <c r="F89"/>
  <c r="B81"/>
  <c r="A81"/>
  <c r="B71"/>
  <c r="A71"/>
  <c r="L70"/>
  <c r="L81" s="1"/>
  <c r="J70"/>
  <c r="J81" s="1"/>
  <c r="I70"/>
  <c r="H70"/>
  <c r="G70"/>
  <c r="F70"/>
  <c r="F81" s="1"/>
  <c r="B62"/>
  <c r="A62"/>
  <c r="B52"/>
  <c r="A52"/>
  <c r="L51"/>
  <c r="L62" s="1"/>
  <c r="J51"/>
  <c r="I51"/>
  <c r="I62" s="1"/>
  <c r="H51"/>
  <c r="H62" s="1"/>
  <c r="G51"/>
  <c r="F51"/>
  <c r="B43"/>
  <c r="A43"/>
  <c r="B33"/>
  <c r="A33"/>
  <c r="L32"/>
  <c r="J32"/>
  <c r="I32"/>
  <c r="H32"/>
  <c r="H43" s="1"/>
  <c r="G32"/>
  <c r="F32"/>
  <c r="F43" s="1"/>
  <c r="B24"/>
  <c r="A24"/>
  <c r="B14"/>
  <c r="A14"/>
  <c r="L13"/>
  <c r="L24" s="1"/>
  <c r="J13"/>
  <c r="J24" s="1"/>
  <c r="I13"/>
  <c r="H13"/>
  <c r="H24" s="1"/>
  <c r="G13"/>
  <c r="F13"/>
  <c r="G119" l="1"/>
  <c r="I100"/>
  <c r="H100"/>
  <c r="G100"/>
  <c r="L100"/>
  <c r="G81"/>
  <c r="I81"/>
  <c r="H81"/>
  <c r="J62"/>
  <c r="F62"/>
  <c r="J43"/>
  <c r="L43"/>
  <c r="I43"/>
  <c r="G43"/>
  <c r="I24"/>
  <c r="G24"/>
  <c r="F24"/>
  <c r="G138"/>
  <c r="G195"/>
  <c r="F100"/>
  <c r="G62"/>
  <c r="L195"/>
  <c r="G176"/>
  <c r="H196"/>
  <c r="L196" l="1"/>
  <c r="I196"/>
  <c r="J196"/>
  <c r="F196"/>
  <c r="G196"/>
</calcChain>
</file>

<file path=xl/sharedStrings.xml><?xml version="1.0" encoding="utf-8"?>
<sst xmlns="http://schemas.openxmlformats.org/spreadsheetml/2006/main" count="218" uniqueCount="66">
  <si>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</si>
  <si>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</si>
  <si>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</si>
  <si>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</si>
  <si>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</si>
  <si>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</si>
  <si>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</si>
  <si>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</si>
  <si>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</si>
  <si>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</si>
  <si>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</si>
  <si>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</si>
  <si>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</si>
  <si>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</si>
  <si>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</si>
  <si>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</si>
  <si>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</si>
  <si>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</si>
  <si>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</si>
  <si>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</si>
  <si>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</si>
  <si>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</si>
  <si>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</si>
  <si>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</si>
  <si>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</si>
  <si>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</si>
  <si>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</si>
  <si>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</si>
  <si>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</si>
  <si>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</si>
  <si>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</si>
  <si>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</si>
  <si>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</si>
  <si>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</si>
  <si>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</si>
  <si>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</si>
  <si>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</si>
  <si>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</si>
  <si>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</si>
  <si>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</si>
  <si>
    <t>сыр</t>
  </si>
  <si>
    <t>Компот из сухофруктов</t>
  </si>
  <si>
    <t>Гороховое пюре с гуляшом из мяса курицы</t>
  </si>
  <si>
    <t>Чай с сахаром и лимоном</t>
  </si>
  <si>
    <t>Тефтели с отварными макаронами и с соусом</t>
  </si>
  <si>
    <t>Кисель</t>
  </si>
  <si>
    <t>Рис отварной с минтаем в сметанном соусе</t>
  </si>
  <si>
    <t>Какао на молоке</t>
  </si>
  <si>
    <t>Бигус</t>
  </si>
  <si>
    <t>Плов из птицы</t>
  </si>
  <si>
    <t>Картофельное пюре с капустой тушеной с мясом курицы</t>
  </si>
  <si>
    <t xml:space="preserve">Компот из свежих плодов </t>
  </si>
  <si>
    <t xml:space="preserve">Чай с сахаром </t>
  </si>
  <si>
    <t>Хлеб пшеничный, ржано - пшеничный</t>
  </si>
  <si>
    <t>Хлеб пшеничный, ржано- пшеничный</t>
  </si>
  <si>
    <t>салат (свекла+яблоко)</t>
  </si>
  <si>
    <t>Компот из свежих яблок</t>
  </si>
  <si>
    <t>Чай с сахаром и молоком</t>
  </si>
  <si>
    <t>Перловка отварная с соусом, биточек мясной</t>
  </si>
  <si>
    <t>Хлеб пшеничный, ржано- шеничный</t>
  </si>
  <si>
    <t xml:space="preserve">Голубец линивый с отварными макаронами </t>
  </si>
  <si>
    <t>Кофейный напиток на молоке</t>
  </si>
  <si>
    <t xml:space="preserve">Салат капуста + морковью </t>
  </si>
  <si>
    <t>Гречка отварная с тушеной курицой в сметанном соусе</t>
  </si>
  <si>
    <t>Директор</t>
  </si>
  <si>
    <t>МБОУ "Курортская средняя общеобразовательная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</si>
</sst>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рисовая  с маслом сливочным 72 %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activeCell="J3" sqref="J3"/>
      <selection pane="topRight"/>
      <selection pane="bottomLeft"/>
      <selection pane="bottomRight" activeCell="E4" sqref="E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35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36.75" customHeight="1">
      <c r="A1" s="2" t="s">
        <v>0</v>
      </c>
      <c r="C1" s="54" t="s">
        <v>65</v>
      </c>
      <c r="D1" s="55"/>
      <c r="E1" s="55"/>
      <c r="F1" s="3" t="s">
        <v>1</v>
      </c>
      <c r="G1" s="1" t="s">
        <v>2</v>
      </c>
      <c r="H1" s="56" t="s">
        <v>64</v>
      </c>
      <c r="I1" s="56"/>
      <c r="J1" s="56"/>
      <c r="K1" s="56"/>
    </row>
    <row r="2" spans="1:12" ht="18">
      <c r="A2" s="4" t="s">
        <v>3</v>
      </c>
      <c r="C2" s="1"/>
      <c r="G2" s="1" t="s">
        <v>4</v>
      </c>
      <c r="H2" s="56"/>
      <c r="I2" s="56"/>
      <c r="J2" s="56"/>
      <c r="K2" s="56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2</v>
      </c>
      <c r="J3" s="9">
        <v>2025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0">
      <c r="A6" s="15">
        <v>1</v>
      </c>
      <c r="B6" s="16">
        <v>1</v>
      </c>
      <c r="C6" s="17" t="s">
        <v>23</v>
      </c>
      <c r="D6" s="18" t="s">
        <v>24</v>
      </c>
      <c r="E6" s="50" t="str">
        <f>'[1]1'!$D$4</f>
        <v>Каша вязкая молочная рисовая  с маслом сливочным 72 %</v>
      </c>
      <c r="F6" s="20">
        <v>200</v>
      </c>
      <c r="G6" s="20">
        <v>5</v>
      </c>
      <c r="H6" s="20">
        <v>7.2</v>
      </c>
      <c r="I6" s="20">
        <v>32</v>
      </c>
      <c r="J6" s="20">
        <v>110.18</v>
      </c>
      <c r="K6" s="21"/>
      <c r="L6" s="20">
        <v>40</v>
      </c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 t="s">
        <v>41</v>
      </c>
      <c r="F8" s="27">
        <v>250</v>
      </c>
      <c r="G8" s="27">
        <v>7.5</v>
      </c>
      <c r="H8" s="27">
        <v>0</v>
      </c>
      <c r="I8" s="27">
        <v>22.35</v>
      </c>
      <c r="J8" s="27">
        <v>95</v>
      </c>
      <c r="K8" s="28"/>
      <c r="L8" s="27">
        <v>20.57</v>
      </c>
    </row>
    <row r="9" spans="1:12" ht="15">
      <c r="A9" s="22"/>
      <c r="B9" s="23"/>
      <c r="C9" s="24"/>
      <c r="D9" s="29" t="s">
        <v>26</v>
      </c>
      <c r="E9" s="26" t="s">
        <v>53</v>
      </c>
      <c r="F9" s="27">
        <v>60</v>
      </c>
      <c r="G9" s="27">
        <v>4.05</v>
      </c>
      <c r="H9" s="27">
        <v>2.8</v>
      </c>
      <c r="I9" s="27">
        <v>90.3</v>
      </c>
      <c r="J9" s="27">
        <v>157.69999999999999</v>
      </c>
      <c r="K9" s="28"/>
      <c r="L9" s="27">
        <v>3</v>
      </c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 t="s">
        <v>40</v>
      </c>
      <c r="F11" s="27">
        <v>10</v>
      </c>
      <c r="G11" s="27">
        <v>2.9</v>
      </c>
      <c r="H11" s="27">
        <v>8.5</v>
      </c>
      <c r="I11" s="27">
        <v>0.5</v>
      </c>
      <c r="J11" s="27">
        <v>270</v>
      </c>
      <c r="K11" s="28"/>
      <c r="L11" s="27">
        <v>10</v>
      </c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520</v>
      </c>
      <c r="G13" s="35">
        <f t="shared" ref="G13:J13" si="0">SUM(G6:G12)</f>
        <v>19.45</v>
      </c>
      <c r="H13" s="35">
        <f t="shared" si="0"/>
        <v>18.5</v>
      </c>
      <c r="I13" s="35">
        <f t="shared" si="0"/>
        <v>145.15</v>
      </c>
      <c r="J13" s="35">
        <f t="shared" si="0"/>
        <v>632.88</v>
      </c>
      <c r="K13" s="36"/>
      <c r="L13" s="35">
        <f>SUM(L6:L12)</f>
        <v>73.569999999999993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/>
      <c r="G23" s="35"/>
      <c r="H23" s="35"/>
      <c r="I23" s="35"/>
      <c r="J23" s="35"/>
      <c r="K23" s="36"/>
      <c r="L23" s="35"/>
    </row>
    <row r="24" spans="1:12" ht="15">
      <c r="A24" s="40">
        <f>A6</f>
        <v>1</v>
      </c>
      <c r="B24" s="41">
        <f>B6</f>
        <v>1</v>
      </c>
      <c r="C24" s="51" t="s">
        <v>37</v>
      </c>
      <c r="D24" s="52"/>
      <c r="E24" s="42"/>
      <c r="F24" s="43">
        <f>F13+F23</f>
        <v>520</v>
      </c>
      <c r="G24" s="43">
        <f t="shared" ref="G24:J24" si="1">G13+G23</f>
        <v>19.45</v>
      </c>
      <c r="H24" s="43">
        <f t="shared" si="1"/>
        <v>18.5</v>
      </c>
      <c r="I24" s="43">
        <f t="shared" si="1"/>
        <v>145.15</v>
      </c>
      <c r="J24" s="43">
        <f t="shared" si="1"/>
        <v>632.88</v>
      </c>
      <c r="K24" s="43"/>
      <c r="L24" s="43">
        <f>L13+L23</f>
        <v>73.569999999999993</v>
      </c>
    </row>
    <row r="25" spans="1:12" ht="25.5">
      <c r="A25" s="44">
        <v>1</v>
      </c>
      <c r="B25" s="23">
        <v>2</v>
      </c>
      <c r="C25" s="17" t="s">
        <v>23</v>
      </c>
      <c r="D25" s="18" t="s">
        <v>24</v>
      </c>
      <c r="E25" s="19" t="s">
        <v>42</v>
      </c>
      <c r="F25" s="20">
        <v>250</v>
      </c>
      <c r="G25" s="20">
        <v>16.2</v>
      </c>
      <c r="H25" s="20">
        <v>5.25</v>
      </c>
      <c r="I25" s="20">
        <v>21.2</v>
      </c>
      <c r="J25" s="20">
        <v>225.5</v>
      </c>
      <c r="K25" s="21"/>
      <c r="L25" s="20">
        <v>50</v>
      </c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25</v>
      </c>
      <c r="E27" s="26" t="s">
        <v>43</v>
      </c>
      <c r="F27" s="27">
        <v>250</v>
      </c>
      <c r="G27" s="27">
        <v>0.5</v>
      </c>
      <c r="H27" s="27">
        <v>0.25</v>
      </c>
      <c r="I27" s="27">
        <v>17.75</v>
      </c>
      <c r="J27" s="27">
        <v>67</v>
      </c>
      <c r="K27" s="28"/>
      <c r="L27" s="27">
        <v>15.57</v>
      </c>
    </row>
    <row r="28" spans="1:12" ht="15">
      <c r="A28" s="44"/>
      <c r="B28" s="23"/>
      <c r="C28" s="24"/>
      <c r="D28" s="29" t="s">
        <v>26</v>
      </c>
      <c r="E28" s="26" t="s">
        <v>54</v>
      </c>
      <c r="F28" s="27">
        <v>60</v>
      </c>
      <c r="G28" s="27">
        <v>4.05</v>
      </c>
      <c r="H28" s="27">
        <v>2.8</v>
      </c>
      <c r="I28" s="27">
        <v>10</v>
      </c>
      <c r="J28" s="27">
        <v>157.69999999999999</v>
      </c>
      <c r="K28" s="28"/>
      <c r="L28" s="27">
        <v>3</v>
      </c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 t="s">
        <v>55</v>
      </c>
      <c r="F30" s="27">
        <v>20</v>
      </c>
      <c r="G30" s="27">
        <v>0.2</v>
      </c>
      <c r="H30" s="27">
        <v>1E-3</v>
      </c>
      <c r="I30" s="27">
        <v>0.8</v>
      </c>
      <c r="J30" s="27">
        <v>3</v>
      </c>
      <c r="K30" s="28"/>
      <c r="L30" s="27">
        <v>5</v>
      </c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580</v>
      </c>
      <c r="G32" s="35">
        <f>SUM(G25:G31)</f>
        <v>20.95</v>
      </c>
      <c r="H32" s="35">
        <f>SUM(H25:H31)</f>
        <v>8.3010000000000002</v>
      </c>
      <c r="I32" s="35">
        <f>SUM(I25:I31)</f>
        <v>49.75</v>
      </c>
      <c r="J32" s="35">
        <f t="shared" ref="J32:L32" si="2">SUM(J25:J31)</f>
        <v>453.2</v>
      </c>
      <c r="K32" s="36"/>
      <c r="L32" s="35">
        <f t="shared" si="2"/>
        <v>73.569999999999993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26.2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/>
      <c r="G42" s="35"/>
      <c r="H42" s="35"/>
      <c r="I42" s="35"/>
      <c r="J42" s="35"/>
      <c r="K42" s="36"/>
      <c r="L42" s="35"/>
    </row>
    <row r="43" spans="1:12" ht="15.75" customHeight="1">
      <c r="A43" s="46">
        <f>A25</f>
        <v>1</v>
      </c>
      <c r="B43" s="46">
        <f>B25</f>
        <v>2</v>
      </c>
      <c r="C43" s="51" t="s">
        <v>37</v>
      </c>
      <c r="D43" s="52"/>
      <c r="E43" s="42"/>
      <c r="F43" s="43">
        <f>F32+F42</f>
        <v>580</v>
      </c>
      <c r="G43" s="43">
        <f>G32+G42</f>
        <v>20.95</v>
      </c>
      <c r="H43" s="43">
        <f>H32+H42</f>
        <v>8.3010000000000002</v>
      </c>
      <c r="I43" s="43">
        <f>I32+I42</f>
        <v>49.75</v>
      </c>
      <c r="J43" s="43">
        <f t="shared" ref="J43:L43" si="3">J32+J42</f>
        <v>453.2</v>
      </c>
      <c r="K43" s="43"/>
      <c r="L43" s="43">
        <f t="shared" si="3"/>
        <v>73.569999999999993</v>
      </c>
    </row>
    <row r="44" spans="1:12" ht="27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44</v>
      </c>
      <c r="F44" s="20">
        <v>240</v>
      </c>
      <c r="G44" s="20">
        <v>15.72</v>
      </c>
      <c r="H44" s="20">
        <v>22.68</v>
      </c>
      <c r="I44" s="20">
        <v>36.880000000000003</v>
      </c>
      <c r="J44" s="20">
        <v>477.2</v>
      </c>
      <c r="K44" s="21"/>
      <c r="L44" s="20">
        <v>55</v>
      </c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26" t="s">
        <v>45</v>
      </c>
      <c r="F46" s="27">
        <v>200</v>
      </c>
      <c r="G46" s="27">
        <v>0.2</v>
      </c>
      <c r="H46" s="27">
        <v>0</v>
      </c>
      <c r="I46" s="27">
        <v>35.799999999999997</v>
      </c>
      <c r="J46" s="27">
        <v>29.2</v>
      </c>
      <c r="K46" s="28"/>
      <c r="L46" s="27">
        <v>15.57</v>
      </c>
    </row>
    <row r="47" spans="1:12" ht="15">
      <c r="A47" s="22"/>
      <c r="B47" s="23"/>
      <c r="C47" s="24"/>
      <c r="D47" s="29" t="s">
        <v>26</v>
      </c>
      <c r="E47" s="26" t="s">
        <v>54</v>
      </c>
      <c r="F47" s="27">
        <v>60</v>
      </c>
      <c r="G47" s="27">
        <v>4.05</v>
      </c>
      <c r="H47" s="27">
        <v>2.8</v>
      </c>
      <c r="I47" s="27">
        <v>10</v>
      </c>
      <c r="J47" s="27">
        <v>157.69999999999999</v>
      </c>
      <c r="K47" s="28"/>
      <c r="L47" s="27">
        <v>3</v>
      </c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19.97</v>
      </c>
      <c r="H51" s="35">
        <f>SUM(H44:H50)</f>
        <v>25.48</v>
      </c>
      <c r="I51" s="35">
        <f>SUM(I44:I50)</f>
        <v>82.68</v>
      </c>
      <c r="J51" s="35">
        <f t="shared" ref="J51:L51" si="4">SUM(J44:J50)</f>
        <v>664.09999999999991</v>
      </c>
      <c r="K51" s="36"/>
      <c r="L51" s="35">
        <f t="shared" si="4"/>
        <v>73.569999999999993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/>
      <c r="G61" s="35"/>
      <c r="H61" s="35"/>
      <c r="I61" s="35"/>
      <c r="J61" s="35"/>
      <c r="K61" s="36"/>
      <c r="L61" s="35"/>
    </row>
    <row r="62" spans="1:12" ht="15.75" customHeight="1">
      <c r="A62" s="40">
        <f>A44</f>
        <v>1</v>
      </c>
      <c r="B62" s="41">
        <f>B44</f>
        <v>3</v>
      </c>
      <c r="C62" s="51" t="s">
        <v>37</v>
      </c>
      <c r="D62" s="52"/>
      <c r="E62" s="42"/>
      <c r="F62" s="43">
        <f>F51+F61</f>
        <v>500</v>
      </c>
      <c r="G62" s="43">
        <f>G51+G61</f>
        <v>19.97</v>
      </c>
      <c r="H62" s="43">
        <f>H51+H61</f>
        <v>25.48</v>
      </c>
      <c r="I62" s="43">
        <f>I51+I61</f>
        <v>82.68</v>
      </c>
      <c r="J62" s="43">
        <f t="shared" ref="J62:L62" si="5">J51+J61</f>
        <v>664.09999999999991</v>
      </c>
      <c r="K62" s="43"/>
      <c r="L62" s="43">
        <f t="shared" si="5"/>
        <v>73.569999999999993</v>
      </c>
    </row>
    <row r="63" spans="1:12" ht="25.5">
      <c r="A63" s="15">
        <v>1</v>
      </c>
      <c r="B63" s="16">
        <v>4</v>
      </c>
      <c r="C63" s="17" t="s">
        <v>23</v>
      </c>
      <c r="D63" s="18" t="s">
        <v>24</v>
      </c>
      <c r="E63" s="19" t="s">
        <v>46</v>
      </c>
      <c r="F63" s="20">
        <v>230</v>
      </c>
      <c r="G63" s="20">
        <v>8.4</v>
      </c>
      <c r="H63" s="20">
        <v>0.45</v>
      </c>
      <c r="I63" s="20">
        <v>17.75</v>
      </c>
      <c r="J63" s="20">
        <v>334.9</v>
      </c>
      <c r="K63" s="21"/>
      <c r="L63" s="20">
        <v>55</v>
      </c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25</v>
      </c>
      <c r="E65" s="26" t="s">
        <v>47</v>
      </c>
      <c r="F65" s="27">
        <v>200</v>
      </c>
      <c r="G65" s="27">
        <v>6.4</v>
      </c>
      <c r="H65" s="27">
        <v>7.6</v>
      </c>
      <c r="I65" s="27">
        <v>22</v>
      </c>
      <c r="J65" s="27">
        <v>150</v>
      </c>
      <c r="K65" s="28"/>
      <c r="L65" s="27">
        <v>15.57</v>
      </c>
    </row>
    <row r="66" spans="1:12" ht="15">
      <c r="A66" s="22"/>
      <c r="B66" s="23"/>
      <c r="C66" s="24"/>
      <c r="D66" s="29" t="s">
        <v>26</v>
      </c>
      <c r="E66" s="26" t="s">
        <v>53</v>
      </c>
      <c r="F66" s="27">
        <v>110</v>
      </c>
      <c r="G66" s="27">
        <v>5.05</v>
      </c>
      <c r="H66" s="27">
        <v>2.8</v>
      </c>
      <c r="I66" s="27">
        <v>10</v>
      </c>
      <c r="J66" s="27">
        <v>139</v>
      </c>
      <c r="K66" s="28"/>
      <c r="L66" s="27">
        <v>3</v>
      </c>
    </row>
    <row r="67" spans="1:12" ht="1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540</v>
      </c>
      <c r="G70" s="35">
        <f>SUM(G63:G69)</f>
        <v>19.850000000000001</v>
      </c>
      <c r="H70" s="35">
        <f>SUM(H63:H69)</f>
        <v>10.849999999999998</v>
      </c>
      <c r="I70" s="35">
        <f>SUM(I63:I69)</f>
        <v>49.75</v>
      </c>
      <c r="J70" s="35">
        <f t="shared" ref="J70:L70" si="6">SUM(J63:J69)</f>
        <v>623.9</v>
      </c>
      <c r="K70" s="36"/>
      <c r="L70" s="35">
        <f t="shared" si="6"/>
        <v>73.569999999999993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26.2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/>
      <c r="G80" s="35"/>
      <c r="H80" s="35"/>
      <c r="I80" s="35"/>
      <c r="J80" s="35"/>
      <c r="K80" s="36"/>
      <c r="L80" s="35"/>
    </row>
    <row r="81" spans="1:12" ht="15.75" customHeight="1">
      <c r="A81" s="40">
        <f>A63</f>
        <v>1</v>
      </c>
      <c r="B81" s="41">
        <f>B63</f>
        <v>4</v>
      </c>
      <c r="C81" s="51" t="s">
        <v>37</v>
      </c>
      <c r="D81" s="52"/>
      <c r="E81" s="42"/>
      <c r="F81" s="43">
        <f>F70+F80</f>
        <v>540</v>
      </c>
      <c r="G81" s="43">
        <f>G70+G80</f>
        <v>19.850000000000001</v>
      </c>
      <c r="H81" s="43">
        <f>H70+H80</f>
        <v>10.849999999999998</v>
      </c>
      <c r="I81" s="43">
        <f>I70+I80</f>
        <v>49.75</v>
      </c>
      <c r="J81" s="43">
        <f t="shared" ref="J81:L81" si="7">J70+J80</f>
        <v>623.9</v>
      </c>
      <c r="K81" s="43"/>
      <c r="L81" s="43">
        <f t="shared" si="7"/>
        <v>73.569999999999993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19" t="s">
        <v>48</v>
      </c>
      <c r="F82" s="20">
        <v>250</v>
      </c>
      <c r="G82" s="20">
        <v>23.75</v>
      </c>
      <c r="H82" s="20">
        <v>20.75</v>
      </c>
      <c r="I82" s="20">
        <v>91</v>
      </c>
      <c r="J82" s="20">
        <v>545.20000000000005</v>
      </c>
      <c r="K82" s="21"/>
      <c r="L82" s="20">
        <v>55</v>
      </c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25</v>
      </c>
      <c r="E84" s="26" t="s">
        <v>56</v>
      </c>
      <c r="F84" s="27">
        <v>250</v>
      </c>
      <c r="G84" s="27">
        <v>7.5</v>
      </c>
      <c r="H84" s="27">
        <v>0</v>
      </c>
      <c r="I84" s="27">
        <v>22.25</v>
      </c>
      <c r="J84" s="27">
        <v>10.42</v>
      </c>
      <c r="K84" s="28"/>
      <c r="L84" s="27">
        <v>15.57</v>
      </c>
    </row>
    <row r="85" spans="1:12" ht="15">
      <c r="A85" s="22"/>
      <c r="B85" s="23"/>
      <c r="C85" s="24"/>
      <c r="D85" s="29" t="s">
        <v>26</v>
      </c>
      <c r="E85" s="26" t="s">
        <v>53</v>
      </c>
      <c r="F85" s="27">
        <v>75</v>
      </c>
      <c r="G85" s="27">
        <v>3.45</v>
      </c>
      <c r="H85" s="27">
        <v>2.7</v>
      </c>
      <c r="I85" s="27">
        <v>6.4</v>
      </c>
      <c r="J85" s="27">
        <v>139</v>
      </c>
      <c r="K85" s="28"/>
      <c r="L85" s="27">
        <v>3</v>
      </c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575</v>
      </c>
      <c r="G89" s="35">
        <f>SUM(G82:G88)</f>
        <v>34.700000000000003</v>
      </c>
      <c r="H89" s="35">
        <f>SUM(H82:H88)</f>
        <v>23.45</v>
      </c>
      <c r="I89" s="35">
        <f>SUM(I82:I88)</f>
        <v>119.65</v>
      </c>
      <c r="J89" s="35">
        <f t="shared" ref="J89:L89" si="8">SUM(J82:J88)</f>
        <v>694.62</v>
      </c>
      <c r="K89" s="36"/>
      <c r="L89" s="35">
        <f t="shared" si="8"/>
        <v>73.569999999999993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/>
      <c r="G99" s="35"/>
      <c r="H99" s="35"/>
      <c r="I99" s="35"/>
      <c r="J99" s="35"/>
      <c r="K99" s="36"/>
      <c r="L99" s="35"/>
    </row>
    <row r="100" spans="1:12" ht="15.75" customHeight="1">
      <c r="A100" s="40">
        <f>A82</f>
        <v>1</v>
      </c>
      <c r="B100" s="41">
        <f>B82</f>
        <v>5</v>
      </c>
      <c r="C100" s="51" t="s">
        <v>37</v>
      </c>
      <c r="D100" s="52"/>
      <c r="E100" s="42"/>
      <c r="F100" s="43">
        <f>F89+F99</f>
        <v>575</v>
      </c>
      <c r="G100" s="43">
        <f>G89+G99</f>
        <v>34.700000000000003</v>
      </c>
      <c r="H100" s="43">
        <f>H89+H99</f>
        <v>23.45</v>
      </c>
      <c r="I100" s="43">
        <f>I89+I99</f>
        <v>119.65</v>
      </c>
      <c r="J100" s="43">
        <f t="shared" ref="J100:L100" si="9">J89+J99</f>
        <v>694.62</v>
      </c>
      <c r="K100" s="43"/>
      <c r="L100" s="43">
        <f t="shared" si="9"/>
        <v>73.569999999999993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19" t="s">
        <v>49</v>
      </c>
      <c r="F101" s="20">
        <v>220</v>
      </c>
      <c r="G101" s="20">
        <v>16.8</v>
      </c>
      <c r="H101" s="20">
        <v>35.15</v>
      </c>
      <c r="I101" s="20">
        <v>20.6</v>
      </c>
      <c r="J101" s="20">
        <v>418</v>
      </c>
      <c r="K101" s="21"/>
      <c r="L101" s="20">
        <v>55</v>
      </c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26" t="s">
        <v>57</v>
      </c>
      <c r="F103" s="27">
        <v>200</v>
      </c>
      <c r="G103" s="27">
        <v>0.5</v>
      </c>
      <c r="H103" s="27">
        <v>0.25</v>
      </c>
      <c r="I103" s="27">
        <v>17.75</v>
      </c>
      <c r="J103" s="27">
        <v>67</v>
      </c>
      <c r="K103" s="28"/>
      <c r="L103" s="27">
        <v>15.57</v>
      </c>
    </row>
    <row r="104" spans="1:12" ht="15">
      <c r="A104" s="22"/>
      <c r="B104" s="23"/>
      <c r="C104" s="24"/>
      <c r="D104" s="29" t="s">
        <v>26</v>
      </c>
      <c r="E104" s="26" t="s">
        <v>39</v>
      </c>
      <c r="F104" s="27">
        <v>80</v>
      </c>
      <c r="G104" s="27">
        <v>4.05</v>
      </c>
      <c r="H104" s="27">
        <v>20.100000000000001</v>
      </c>
      <c r="I104" s="27">
        <v>90.3</v>
      </c>
      <c r="J104" s="27">
        <v>157.69999999999999</v>
      </c>
      <c r="K104" s="28"/>
      <c r="L104" s="27">
        <v>3</v>
      </c>
    </row>
    <row r="105" spans="1:12" ht="1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 t="shared" ref="G108:J108" si="10">SUM(G101:G107)</f>
        <v>21.35</v>
      </c>
      <c r="H108" s="35">
        <f t="shared" si="10"/>
        <v>55.5</v>
      </c>
      <c r="I108" s="35">
        <f t="shared" si="10"/>
        <v>128.65</v>
      </c>
      <c r="J108" s="35">
        <f t="shared" si="10"/>
        <v>642.70000000000005</v>
      </c>
      <c r="K108" s="36"/>
      <c r="L108" s="35">
        <f>SUM(L101:L107)</f>
        <v>73.569999999999993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/>
      <c r="G118" s="35"/>
      <c r="H118" s="35"/>
      <c r="I118" s="35"/>
      <c r="J118" s="35"/>
      <c r="K118" s="36"/>
      <c r="L118" s="35"/>
    </row>
    <row r="119" spans="1:12" ht="15">
      <c r="A119" s="40">
        <f>A101</f>
        <v>2</v>
      </c>
      <c r="B119" s="41">
        <f>B101</f>
        <v>1</v>
      </c>
      <c r="C119" s="51" t="s">
        <v>37</v>
      </c>
      <c r="D119" s="52"/>
      <c r="E119" s="42"/>
      <c r="F119" s="43">
        <f>F108+F118</f>
        <v>500</v>
      </c>
      <c r="G119" s="43">
        <f>G108+G118</f>
        <v>21.35</v>
      </c>
      <c r="H119" s="43">
        <f>H108+H118</f>
        <v>55.5</v>
      </c>
      <c r="I119" s="43">
        <f>I108+I118</f>
        <v>128.65</v>
      </c>
      <c r="J119" s="43">
        <f t="shared" ref="J119:L119" si="11">J108+J118</f>
        <v>642.70000000000005</v>
      </c>
      <c r="K119" s="43"/>
      <c r="L119" s="43">
        <f t="shared" si="11"/>
        <v>73.569999999999993</v>
      </c>
    </row>
    <row r="120" spans="1:12" ht="30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50</v>
      </c>
      <c r="F120" s="20">
        <v>260</v>
      </c>
      <c r="G120" s="20">
        <v>9.49</v>
      </c>
      <c r="H120" s="20">
        <v>9.4600000000000009</v>
      </c>
      <c r="I120" s="20">
        <v>15.86</v>
      </c>
      <c r="J120" s="20">
        <v>266.3</v>
      </c>
      <c r="K120" s="21"/>
      <c r="L120" s="20">
        <v>55</v>
      </c>
    </row>
    <row r="121" spans="1:12" ht="1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4"/>
      <c r="B122" s="23"/>
      <c r="C122" s="24"/>
      <c r="D122" s="29" t="s">
        <v>25</v>
      </c>
      <c r="E122" s="26" t="s">
        <v>51</v>
      </c>
      <c r="F122" s="27">
        <v>200</v>
      </c>
      <c r="G122" s="27">
        <v>7.5</v>
      </c>
      <c r="H122" s="27">
        <v>0</v>
      </c>
      <c r="I122" s="27">
        <v>22.25</v>
      </c>
      <c r="J122" s="27">
        <v>95</v>
      </c>
      <c r="K122" s="28"/>
      <c r="L122" s="27">
        <v>15.57</v>
      </c>
    </row>
    <row r="123" spans="1:12" ht="15">
      <c r="A123" s="44"/>
      <c r="B123" s="23"/>
      <c r="C123" s="24"/>
      <c r="D123" s="29" t="s">
        <v>26</v>
      </c>
      <c r="E123" s="26" t="s">
        <v>54</v>
      </c>
      <c r="F123" s="27">
        <v>75</v>
      </c>
      <c r="G123" s="27">
        <v>4.05</v>
      </c>
      <c r="H123" s="27">
        <v>2.8</v>
      </c>
      <c r="I123" s="27">
        <v>90.3</v>
      </c>
      <c r="J123" s="27">
        <v>606</v>
      </c>
      <c r="K123" s="28"/>
      <c r="L123" s="27">
        <v>3</v>
      </c>
    </row>
    <row r="124" spans="1:12" ht="1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535</v>
      </c>
      <c r="G127" s="35">
        <f t="shared" ref="G127:J127" si="12">SUM(G120:G126)</f>
        <v>21.040000000000003</v>
      </c>
      <c r="H127" s="35">
        <f t="shared" si="12"/>
        <v>12.260000000000002</v>
      </c>
      <c r="I127" s="35">
        <f t="shared" si="12"/>
        <v>128.41</v>
      </c>
      <c r="J127" s="35">
        <f t="shared" si="12"/>
        <v>967.3</v>
      </c>
      <c r="K127" s="36"/>
      <c r="L127" s="35">
        <f>SUM(L120:L126)</f>
        <v>73.569999999999993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/>
      <c r="G137" s="35"/>
      <c r="H137" s="35"/>
      <c r="I137" s="35"/>
      <c r="J137" s="35"/>
      <c r="K137" s="36"/>
      <c r="L137" s="35"/>
    </row>
    <row r="138" spans="1:12" ht="15">
      <c r="A138" s="46">
        <f>A120</f>
        <v>2</v>
      </c>
      <c r="B138" s="46">
        <f>B120</f>
        <v>2</v>
      </c>
      <c r="C138" s="51" t="s">
        <v>37</v>
      </c>
      <c r="D138" s="52"/>
      <c r="E138" s="42"/>
      <c r="F138" s="43">
        <f>F127+F137</f>
        <v>535</v>
      </c>
      <c r="G138" s="43">
        <f>G127+G137</f>
        <v>21.040000000000003</v>
      </c>
      <c r="H138" s="43">
        <f>H127+H137</f>
        <v>12.260000000000002</v>
      </c>
      <c r="I138" s="43">
        <f>I127+I137</f>
        <v>128.41</v>
      </c>
      <c r="J138" s="43">
        <f t="shared" ref="J138:L138" si="13">J127+J137</f>
        <v>967.3</v>
      </c>
      <c r="K138" s="43"/>
      <c r="L138" s="43">
        <f t="shared" si="13"/>
        <v>73.569999999999993</v>
      </c>
    </row>
    <row r="139" spans="1:12" ht="27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58</v>
      </c>
      <c r="F139" s="20">
        <v>240</v>
      </c>
      <c r="G139" s="20">
        <v>14.42</v>
      </c>
      <c r="H139" s="20">
        <v>22.73</v>
      </c>
      <c r="I139" s="20">
        <v>44.08</v>
      </c>
      <c r="J139" s="20">
        <v>531.29999999999995</v>
      </c>
      <c r="K139" s="21"/>
      <c r="L139" s="20">
        <v>55</v>
      </c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25</v>
      </c>
      <c r="E141" s="26" t="s">
        <v>41</v>
      </c>
      <c r="F141" s="27">
        <v>200</v>
      </c>
      <c r="G141" s="27">
        <v>7.5</v>
      </c>
      <c r="H141" s="27">
        <v>0</v>
      </c>
      <c r="I141" s="27">
        <v>22.25</v>
      </c>
      <c r="J141" s="27">
        <v>95</v>
      </c>
      <c r="K141" s="28"/>
      <c r="L141" s="27">
        <v>15.57</v>
      </c>
    </row>
    <row r="142" spans="1:12" ht="15.75" customHeight="1">
      <c r="A142" s="22"/>
      <c r="B142" s="23"/>
      <c r="C142" s="24"/>
      <c r="D142" s="29" t="s">
        <v>26</v>
      </c>
      <c r="E142" s="26" t="s">
        <v>59</v>
      </c>
      <c r="F142" s="27">
        <v>60</v>
      </c>
      <c r="G142" s="27">
        <v>4.05</v>
      </c>
      <c r="H142" s="27">
        <v>2.8</v>
      </c>
      <c r="I142" s="27">
        <v>25.1</v>
      </c>
      <c r="J142" s="27">
        <v>157.69999999999999</v>
      </c>
      <c r="K142" s="28"/>
      <c r="L142" s="27">
        <v>3</v>
      </c>
    </row>
    <row r="143" spans="1:12" ht="1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 t="shared" ref="G146:J146" si="14">SUM(G139:G145)</f>
        <v>25.970000000000002</v>
      </c>
      <c r="H146" s="35">
        <f t="shared" si="14"/>
        <v>25.53</v>
      </c>
      <c r="I146" s="35">
        <f t="shared" si="14"/>
        <v>91.43</v>
      </c>
      <c r="J146" s="35">
        <f t="shared" si="14"/>
        <v>784</v>
      </c>
      <c r="K146" s="36"/>
      <c r="L146" s="35">
        <f>SUM(L139:L145)</f>
        <v>73.569999999999993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/>
      <c r="G156" s="35"/>
      <c r="H156" s="35"/>
      <c r="I156" s="35"/>
      <c r="J156" s="35"/>
      <c r="K156" s="36"/>
      <c r="L156" s="35"/>
    </row>
    <row r="157" spans="1:12" ht="15">
      <c r="A157" s="40">
        <f>A139</f>
        <v>2</v>
      </c>
      <c r="B157" s="41">
        <f>B139</f>
        <v>3</v>
      </c>
      <c r="C157" s="51" t="s">
        <v>37</v>
      </c>
      <c r="D157" s="52"/>
      <c r="E157" s="42"/>
      <c r="F157" s="43">
        <f>F146+F156</f>
        <v>500</v>
      </c>
      <c r="G157" s="43">
        <f>G146+G156</f>
        <v>25.970000000000002</v>
      </c>
      <c r="H157" s="43">
        <f>H146+H156</f>
        <v>25.53</v>
      </c>
      <c r="I157" s="43">
        <f>I146+I156</f>
        <v>91.43</v>
      </c>
      <c r="J157" s="43">
        <f t="shared" ref="J157:L157" si="15">J146+J156</f>
        <v>784</v>
      </c>
      <c r="K157" s="43"/>
      <c r="L157" s="43">
        <f t="shared" si="15"/>
        <v>73.569999999999993</v>
      </c>
    </row>
    <row r="158" spans="1:12" ht="27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60</v>
      </c>
      <c r="F158" s="20">
        <v>240</v>
      </c>
      <c r="G158" s="20">
        <v>15.72</v>
      </c>
      <c r="H158" s="20">
        <v>22.68</v>
      </c>
      <c r="I158" s="20">
        <v>36.880000000000003</v>
      </c>
      <c r="J158" s="20">
        <v>477.2</v>
      </c>
      <c r="K158" s="21"/>
      <c r="L158" s="20">
        <v>55</v>
      </c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25</v>
      </c>
      <c r="E160" s="26" t="s">
        <v>52</v>
      </c>
      <c r="F160" s="27">
        <v>200</v>
      </c>
      <c r="G160" s="27">
        <v>0.5</v>
      </c>
      <c r="H160" s="27">
        <v>0.25</v>
      </c>
      <c r="I160" s="27">
        <v>17.75</v>
      </c>
      <c r="J160" s="27">
        <v>67</v>
      </c>
      <c r="K160" s="28"/>
      <c r="L160" s="27">
        <v>15.57</v>
      </c>
    </row>
    <row r="161" spans="1:12" ht="15">
      <c r="A161" s="22"/>
      <c r="B161" s="23"/>
      <c r="C161" s="24"/>
      <c r="D161" s="29" t="s">
        <v>26</v>
      </c>
      <c r="E161" s="26" t="s">
        <v>53</v>
      </c>
      <c r="F161" s="27">
        <v>60</v>
      </c>
      <c r="G161" s="27">
        <v>4.05</v>
      </c>
      <c r="H161" s="27">
        <v>2.8</v>
      </c>
      <c r="I161" s="27">
        <v>10</v>
      </c>
      <c r="J161" s="27">
        <v>157.69999999999999</v>
      </c>
      <c r="K161" s="28"/>
      <c r="L161" s="27">
        <v>3</v>
      </c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500</v>
      </c>
      <c r="G165" s="35">
        <f t="shared" ref="G165:J165" si="16">SUM(G158:G164)</f>
        <v>20.27</v>
      </c>
      <c r="H165" s="35">
        <f t="shared" si="16"/>
        <v>25.73</v>
      </c>
      <c r="I165" s="35">
        <f t="shared" si="16"/>
        <v>64.63</v>
      </c>
      <c r="J165" s="35">
        <f t="shared" si="16"/>
        <v>701.90000000000009</v>
      </c>
      <c r="K165" s="36"/>
      <c r="L165" s="35">
        <f>SUM(L158:L164)</f>
        <v>73.569999999999993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27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/>
      <c r="G175" s="35"/>
      <c r="H175" s="35"/>
      <c r="I175" s="35"/>
      <c r="J175" s="35"/>
      <c r="K175" s="36"/>
      <c r="L175" s="35"/>
    </row>
    <row r="176" spans="1:12" ht="15">
      <c r="A176" s="40">
        <f>A158</f>
        <v>2</v>
      </c>
      <c r="B176" s="41">
        <f>B158</f>
        <v>4</v>
      </c>
      <c r="C176" s="51" t="s">
        <v>37</v>
      </c>
      <c r="D176" s="52"/>
      <c r="E176" s="42"/>
      <c r="F176" s="43">
        <f>F165+F175</f>
        <v>500</v>
      </c>
      <c r="G176" s="43">
        <f>G165+G175</f>
        <v>20.27</v>
      </c>
      <c r="H176" s="43">
        <f>H165+H175</f>
        <v>25.73</v>
      </c>
      <c r="I176" s="43">
        <f>I165+I175</f>
        <v>64.63</v>
      </c>
      <c r="J176" s="43">
        <f t="shared" ref="J176:L176" si="17">J165+J175</f>
        <v>701.90000000000009</v>
      </c>
      <c r="K176" s="43"/>
      <c r="L176" s="43">
        <f t="shared" si="17"/>
        <v>73.569999999999993</v>
      </c>
    </row>
    <row r="177" spans="1:12" ht="25.5">
      <c r="A177" s="15">
        <v>2</v>
      </c>
      <c r="B177" s="16">
        <v>5</v>
      </c>
      <c r="C177" s="17" t="s">
        <v>23</v>
      </c>
      <c r="D177" s="18" t="s">
        <v>24</v>
      </c>
      <c r="E177" s="19" t="s">
        <v>63</v>
      </c>
      <c r="F177" s="20">
        <v>220</v>
      </c>
      <c r="G177" s="20">
        <v>9.8000000000000007</v>
      </c>
      <c r="H177" s="20">
        <v>6.2</v>
      </c>
      <c r="I177" s="20">
        <v>16.8</v>
      </c>
      <c r="J177" s="20">
        <v>336.5</v>
      </c>
      <c r="K177" s="21"/>
      <c r="L177" s="20">
        <v>45</v>
      </c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25</v>
      </c>
      <c r="E179" s="26" t="s">
        <v>61</v>
      </c>
      <c r="F179" s="27">
        <v>200</v>
      </c>
      <c r="G179" s="27">
        <v>0.5</v>
      </c>
      <c r="H179" s="27">
        <v>0.25</v>
      </c>
      <c r="I179" s="27">
        <v>17.75</v>
      </c>
      <c r="J179" s="27">
        <v>67</v>
      </c>
      <c r="K179" s="28"/>
      <c r="L179" s="27">
        <v>15.57</v>
      </c>
    </row>
    <row r="180" spans="1:12" ht="15">
      <c r="A180" s="22"/>
      <c r="B180" s="23"/>
      <c r="C180" s="24"/>
      <c r="D180" s="29" t="s">
        <v>26</v>
      </c>
      <c r="E180" s="26" t="s">
        <v>54</v>
      </c>
      <c r="F180" s="27">
        <v>60</v>
      </c>
      <c r="G180" s="27">
        <v>4.05</v>
      </c>
      <c r="H180" s="27">
        <v>2.8</v>
      </c>
      <c r="I180" s="27">
        <v>10</v>
      </c>
      <c r="J180" s="27">
        <v>157.69999999999999</v>
      </c>
      <c r="K180" s="28"/>
      <c r="L180" s="27">
        <v>3</v>
      </c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 t="s">
        <v>62</v>
      </c>
      <c r="F182" s="27">
        <v>20</v>
      </c>
      <c r="G182" s="27">
        <v>0.2</v>
      </c>
      <c r="H182" s="27">
        <v>1E-3</v>
      </c>
      <c r="I182" s="27">
        <v>0.8</v>
      </c>
      <c r="J182" s="27">
        <v>87</v>
      </c>
      <c r="K182" s="28"/>
      <c r="L182" s="27">
        <v>10</v>
      </c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500</v>
      </c>
      <c r="G184" s="35">
        <f t="shared" ref="G184:J184" si="18">SUM(G177:G183)</f>
        <v>14.55</v>
      </c>
      <c r="H184" s="35">
        <f t="shared" si="18"/>
        <v>9.2509999999999994</v>
      </c>
      <c r="I184" s="35">
        <f t="shared" si="18"/>
        <v>45.349999999999994</v>
      </c>
      <c r="J184" s="35">
        <f t="shared" si="18"/>
        <v>648.20000000000005</v>
      </c>
      <c r="K184" s="36"/>
      <c r="L184" s="35">
        <f>SUM(L177:L183)</f>
        <v>73.569999999999993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27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/>
      <c r="G194" s="35"/>
      <c r="H194" s="35"/>
      <c r="I194" s="35"/>
      <c r="J194" s="35"/>
      <c r="K194" s="36"/>
      <c r="L194" s="35"/>
    </row>
    <row r="195" spans="1:12" ht="15">
      <c r="A195" s="40">
        <f>A177</f>
        <v>2</v>
      </c>
      <c r="B195" s="41">
        <f>B177</f>
        <v>5</v>
      </c>
      <c r="C195" s="51" t="s">
        <v>37</v>
      </c>
      <c r="D195" s="52"/>
      <c r="E195" s="42"/>
      <c r="F195" s="43">
        <f>F184+F194</f>
        <v>500</v>
      </c>
      <c r="G195" s="43">
        <f>G184+G194</f>
        <v>14.55</v>
      </c>
      <c r="H195" s="43">
        <f>H184+H194</f>
        <v>9.2509999999999994</v>
      </c>
      <c r="I195" s="43">
        <f>I184+I194</f>
        <v>45.349999999999994</v>
      </c>
      <c r="J195" s="43">
        <f t="shared" ref="J195:L195" si="19">J184+J194</f>
        <v>648.20000000000005</v>
      </c>
      <c r="K195" s="43"/>
      <c r="L195" s="43">
        <f t="shared" si="19"/>
        <v>73.569999999999993</v>
      </c>
    </row>
    <row r="196" spans="1:12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525</v>
      </c>
      <c r="G196" s="49">
        <f t="shared" ref="G196:J196" si="20">(G24+G43+G62+G81+G100+G119+G138+G157+G176+G195)/(IF(G24=0,0,1)+IF(G43=0,0,1)+IF(G62=0,0,1)+IF(G81=0,0,1)+IF(G100=0,0,1)+IF(G119=0,0,1)+IF(G138=0,0,1)+IF(G157=0,0,1)+IF(G176=0,0,1)+IF(G195=0,0,1))</f>
        <v>21.810000000000002</v>
      </c>
      <c r="H196" s="49">
        <f t="shared" si="20"/>
        <v>21.485199999999999</v>
      </c>
      <c r="I196" s="49">
        <f t="shared" si="20"/>
        <v>90.545000000000002</v>
      </c>
      <c r="J196" s="49">
        <f t="shared" si="20"/>
        <v>681.28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73.569999999999979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2025-02-17T12:29:38Z</cp:lastPrinted>
  <dcterms:created xsi:type="dcterms:W3CDTF">2022-05-16T14:23:56Z</dcterms:created>
  <dcterms:modified xsi:type="dcterms:W3CDTF">2025-02-18T11:59:08Z</dcterms:modified>
</cp:coreProperties>
</file>